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19140" windowHeight="8676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I24" i="1" l="1"/>
  <c r="F5" i="1"/>
  <c r="F6" i="1"/>
  <c r="A12" i="1"/>
  <c r="A13" i="1"/>
  <c r="A14" i="1"/>
</calcChain>
</file>

<file path=xl/sharedStrings.xml><?xml version="1.0" encoding="utf-8"?>
<sst xmlns="http://schemas.openxmlformats.org/spreadsheetml/2006/main" count="11" uniqueCount="11">
  <si>
    <t>In prep for manual alkalinity titrations</t>
  </si>
  <si>
    <t>pH</t>
  </si>
  <si>
    <t>V</t>
  </si>
  <si>
    <t>slope</t>
  </si>
  <si>
    <t>V = ph*slope + int</t>
  </si>
  <si>
    <t>int</t>
  </si>
  <si>
    <t>R2</t>
  </si>
  <si>
    <t>Hoffman Calculator</t>
  </si>
  <si>
    <t>Electrode Calibration - Ofu - 16 Nov 2011 - 0700</t>
  </si>
  <si>
    <t>T</t>
  </si>
  <si>
    <t>int 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</si>
</sst>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96850393700787E-2"/>
          <c:y val="7.4548702245552642E-2"/>
          <c:w val="0.82914348206474187"/>
          <c:h val="0.89719889180519097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Sheet1!$A$5:$A$7</c:f>
              <c:numCache>
                <c:formatCode>0.000</c:formatCode>
                <c:ptCount val="3"/>
                <c:pt idx="0">
                  <c:v>9.9619999999999997</c:v>
                </c:pt>
                <c:pt idx="1">
                  <c:v>6.9850000000000003</c:v>
                </c:pt>
                <c:pt idx="2">
                  <c:v>4.0149999999999997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-0.16719999999999999</c:v>
                </c:pt>
                <c:pt idx="1">
                  <c:v>4.4999999999999997E-3</c:v>
                </c:pt>
                <c:pt idx="2">
                  <c:v>0.17749999999999999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49312"/>
        <c:axId val="35150848"/>
      </c:scatterChart>
      <c:valAx>
        <c:axId val="35149312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35150848"/>
        <c:crosses val="autoZero"/>
        <c:crossBetween val="midCat"/>
      </c:valAx>
      <c:valAx>
        <c:axId val="3515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149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57150</xdr:rowOff>
    </xdr:from>
    <xdr:to>
      <xdr:col>14</xdr:col>
      <xdr:colOff>0</xdr:colOff>
      <xdr:row>16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J24" sqref="J24"/>
    </sheetView>
  </sheetViews>
  <sheetFormatPr defaultRowHeight="14.4" x14ac:dyDescent="0.3"/>
  <cols>
    <col min="1" max="1" width="8.88671875" style="1"/>
  </cols>
  <sheetData>
    <row r="1" spans="1:6" x14ac:dyDescent="0.3">
      <c r="A1" s="1" t="s">
        <v>8</v>
      </c>
    </row>
    <row r="2" spans="1:6" x14ac:dyDescent="0.3">
      <c r="A2" s="1" t="s">
        <v>0</v>
      </c>
    </row>
    <row r="4" spans="1:6" x14ac:dyDescent="0.3">
      <c r="A4" s="1" t="s">
        <v>1</v>
      </c>
      <c r="B4" t="s">
        <v>2</v>
      </c>
      <c r="D4" t="s">
        <v>9</v>
      </c>
      <c r="F4" t="s">
        <v>10</v>
      </c>
    </row>
    <row r="5" spans="1:6" x14ac:dyDescent="0.3">
      <c r="A5" s="1">
        <v>9.9619999999999997</v>
      </c>
      <c r="B5">
        <v>-0.16719999999999999</v>
      </c>
      <c r="D5">
        <v>30.6</v>
      </c>
      <c r="F5">
        <f>--((B5-B6)/(A5-A6))*1000</f>
        <v>-57.675512260665108</v>
      </c>
    </row>
    <row r="6" spans="1:6" x14ac:dyDescent="0.3">
      <c r="A6" s="1">
        <v>6.9850000000000003</v>
      </c>
      <c r="B6">
        <v>4.4999999999999997E-3</v>
      </c>
      <c r="D6">
        <v>30.67</v>
      </c>
      <c r="F6">
        <f>-+-((B6-B7)/(A6-A7))*1000</f>
        <v>-58.249158249158228</v>
      </c>
    </row>
    <row r="7" spans="1:6" x14ac:dyDescent="0.3">
      <c r="A7" s="1">
        <v>4.0149999999999997</v>
      </c>
      <c r="B7">
        <v>0.17749999999999999</v>
      </c>
      <c r="D7">
        <v>30.6</v>
      </c>
    </row>
    <row r="12" spans="1:6" x14ac:dyDescent="0.3">
      <c r="A12" s="1">
        <f>SLOPE(B5:B7,A5:A7)</f>
        <v>-5.7961885109733151E-2</v>
      </c>
      <c r="B12" t="s">
        <v>3</v>
      </c>
      <c r="C12" t="s">
        <v>4</v>
      </c>
    </row>
    <row r="13" spans="1:6" x14ac:dyDescent="0.3">
      <c r="A13" s="1">
        <f>INTERCEPT(B5:B7,A5:A7)</f>
        <v>0.40993234522340877</v>
      </c>
      <c r="B13" t="s">
        <v>5</v>
      </c>
    </row>
    <row r="14" spans="1:6" x14ac:dyDescent="0.3">
      <c r="A14" s="1">
        <f>CORREL(B5:B7,A5:A7)*CORREL(B5:B7,A5:A7)</f>
        <v>0.99999183762538546</v>
      </c>
      <c r="B14" t="s">
        <v>6</v>
      </c>
      <c r="D14" s="2"/>
    </row>
    <row r="17" spans="3:19" x14ac:dyDescent="0.3">
      <c r="D17" s="2"/>
    </row>
    <row r="20" spans="3:19" x14ac:dyDescent="0.3">
      <c r="G20" s="1"/>
      <c r="M20" s="1"/>
      <c r="S20" s="1"/>
    </row>
    <row r="21" spans="3:19" x14ac:dyDescent="0.3">
      <c r="G21" s="1"/>
      <c r="M21" s="1"/>
      <c r="S21" s="1"/>
    </row>
    <row r="22" spans="3:19" x14ac:dyDescent="0.3">
      <c r="G22" s="1"/>
      <c r="M22" s="1"/>
      <c r="S22" s="1"/>
    </row>
    <row r="23" spans="3:19" x14ac:dyDescent="0.3">
      <c r="C23" s="4"/>
      <c r="E23" s="3"/>
      <c r="G23" s="1"/>
      <c r="M23" s="1"/>
      <c r="S23" s="1"/>
    </row>
    <row r="24" spans="3:19" x14ac:dyDescent="0.3">
      <c r="C24" s="4"/>
      <c r="E24" s="3"/>
      <c r="I24">
        <f>177.5+58</f>
        <v>235.5</v>
      </c>
    </row>
    <row r="25" spans="3:19" x14ac:dyDescent="0.3">
      <c r="C25" s="4"/>
      <c r="E25" s="3"/>
    </row>
    <row r="26" spans="3:19" x14ac:dyDescent="0.3">
      <c r="C26" s="4"/>
      <c r="E26" s="3"/>
    </row>
    <row r="27" spans="3:19" x14ac:dyDescent="0.3">
      <c r="C27" s="4"/>
      <c r="E27" s="3"/>
    </row>
    <row r="28" spans="3:19" x14ac:dyDescent="0.3">
      <c r="C28" s="4"/>
      <c r="E28" s="3"/>
    </row>
    <row r="29" spans="3:19" x14ac:dyDescent="0.3">
      <c r="C29" s="4"/>
      <c r="E29" s="3"/>
    </row>
    <row r="30" spans="3:19" x14ac:dyDescent="0.3">
      <c r="C30" s="4"/>
      <c r="E30" s="3"/>
    </row>
    <row r="31" spans="3:19" x14ac:dyDescent="0.3">
      <c r="C31" s="4"/>
      <c r="E31" s="3"/>
    </row>
    <row r="32" spans="3:19" x14ac:dyDescent="0.3">
      <c r="C32" s="4"/>
      <c r="E32" s="3"/>
    </row>
    <row r="33" spans="1:5" x14ac:dyDescent="0.3">
      <c r="C33" s="4"/>
      <c r="E33" s="3"/>
    </row>
    <row r="34" spans="1:5" x14ac:dyDescent="0.3">
      <c r="C34" s="4"/>
      <c r="E34" s="3"/>
    </row>
    <row r="35" spans="1:5" x14ac:dyDescent="0.3">
      <c r="C35" s="4"/>
      <c r="E35" s="3"/>
    </row>
    <row r="36" spans="1:5" x14ac:dyDescent="0.3">
      <c r="C36" s="4"/>
      <c r="E36" s="3"/>
    </row>
    <row r="37" spans="1:5" x14ac:dyDescent="0.3">
      <c r="C37" s="4"/>
      <c r="E37" s="3"/>
    </row>
    <row r="38" spans="1:5" x14ac:dyDescent="0.3">
      <c r="C38" s="4"/>
      <c r="E38" s="3"/>
    </row>
    <row r="39" spans="1:5" x14ac:dyDescent="0.3">
      <c r="C39" s="4"/>
      <c r="E39" s="3"/>
    </row>
    <row r="40" spans="1:5" x14ac:dyDescent="0.3">
      <c r="C40" s="4"/>
      <c r="E40" s="3"/>
    </row>
    <row r="41" spans="1:5" x14ac:dyDescent="0.3">
      <c r="C41" s="4"/>
      <c r="E41" s="3"/>
    </row>
    <row r="42" spans="1:5" x14ac:dyDescent="0.3">
      <c r="C42" s="4"/>
      <c r="E42" s="3"/>
    </row>
    <row r="43" spans="1:5" x14ac:dyDescent="0.3">
      <c r="C43" s="4"/>
    </row>
    <row r="44" spans="1:5" x14ac:dyDescent="0.3">
      <c r="C44" s="4"/>
    </row>
    <row r="45" spans="1:5" x14ac:dyDescent="0.3">
      <c r="A45" s="1" t="s">
        <v>7</v>
      </c>
      <c r="C45" s="4"/>
    </row>
    <row r="46" spans="1:5" x14ac:dyDescent="0.3">
      <c r="C4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2011-11-15T02:25:17Z</dcterms:created>
  <dcterms:modified xsi:type="dcterms:W3CDTF">2011-11-17T01:13:45Z</dcterms:modified>
</cp:coreProperties>
</file>